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CLHW7005\Desktop\経営比較分析表\99 ひたちなか・東海広域事務組合\【経営比較分析表】2018_089354_47_1718\"/>
    </mc:Choice>
  </mc:AlternateContent>
  <xr:revisionPtr revIDLastSave="0" documentId="13_ncr:1_{17AEC239-C066-42FD-A411-5E82BE013388}" xr6:coauthVersionLast="36" xr6:coauthVersionMax="36" xr10:uidLastSave="{00000000-0000-0000-0000-000000000000}"/>
  <workbookProtection workbookAlgorithmName="SHA-512" workbookHashValue="Z8cGNSJ1La4m7cIu7y3cvvO2IiVmmTEZ11Axk1se/RiwI5Ol1nzlUh0ZLZlMAn5g4SX69A5oIwPd5ra4h008zw==" workbookSaltValue="/4+svA9SDSlnLcR+ic/MF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<sst xmlns="http://schemas.openxmlformats.org/spreadsheetml/2006/main" count="236" uniqueCount="115">
  <si>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</si>
  <si>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</si>
  <si>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</si>
  <si>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</si>
  <si>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</si>
  <si>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</si>
  <si>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</si>
  <si>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</si>
  <si>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</si>
  <si>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</si>
  <si>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</si>
  <si>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</si>
  <si>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</si>
  <si>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</si>
  <si>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</si>
  <si>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</si>
  <si>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</si>
  <si>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</si>
  <si>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</si>
  <si>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</si>
  <si>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</si>
  <si>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</si>
  <si>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</si>
  <si>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</si>
  <si>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</si>
  <si>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</si>
  <si>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</si>
  <si>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</si>
  <si>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</si>
  <si>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</si>
  <si>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</si>
  <si>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</si>
  <si>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</si>
  <si>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</si>
  <si>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</si>
  <si>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</si>
  <si>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</si>
  <si>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</si>
  <si>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</si>
  <si>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</si>
  <si>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</si>
  <si>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</si>
  <si>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</si>
  <si>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</si>
  <si>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</si>
  <si>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</si>
  <si>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</si>
  <si>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</si>
  <si>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</si>
  <si>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</si>
  <si>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</si>
  <si>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</si>
  <si>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</si>
  <si>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</si>
  <si>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</si>
  <si>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</si>
  <si>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</si>
  <si>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</si>
  <si>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</si>
  <si>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</si>
  <si>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</si>
  <si>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</si>
  <si>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</si>
  <si>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</si>
  <si>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</si>
  <si>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</si>
  <si>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</si>
  <si>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</si>
  <si>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</si>
  <si>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</si>
  <si>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</si>
  <si>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</si>
  <si>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</si>
  <si>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</si>
  <si>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</si>
  <si>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</si>
  <si>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</si>
  <si>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</si>
  <si>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</si>
  <si>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</si>
  <si>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</si>
  <si>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</si>
  <si>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</si>
  <si>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</si>
  <si>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</si>
  <si>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</si>
  <si>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</si>
  <si>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</si>
  <si>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</si>
  <si>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</si>
  <si>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</si>
  <si>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</si>
  <si>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</si>
  <si>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</si>
  <si>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</si>
  <si>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</si>
  <si>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</si>
  <si>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</si>
  <si>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</si>
  <si>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ひたちなか・東海広域事務組合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</si>
  <si>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</si>
  <si>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</si>
  <si>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</si>
  <si>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</si>
  <si>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</si>
  <si>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</si>
  <si>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</si>
  <si>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</si>
  <si>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</si>
  <si>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</si>
  <si>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</si>
  <si>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</si>
  <si>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③管渠改善率について，事業を平成元年度から開始しているため，管渠の耐用年数を超えるにはまだ年数があるので，管渠改修の費用を計上していない。</t>
    <phoneticPr fontId="4"/>
  </si>
  <si>
    <r>
      <rPr>
        <sz val="11"/>
        <rFont val="ＭＳ ゴシック"/>
        <family val="3"/>
        <charset val="128"/>
      </rPr>
      <t>①収益的収支比率の指標については，毎年度１００％を超えており，健全な経営を実施している。また，平成３０年度は企業会計への移行に要する経費が増加したため，前年度と比較すると収益的収支比率は減少した。　　　　　　　　　　　　　　　　　　　　　⑤経費回収率の指標について，毎年度１００％を超えており，類似団体平均値と比較しても回収率が上回っている。これについては，経費を節減し健全な経営を行っていることに加えて，当地区は，事業者の比率が高いことから，効率的な経営を行うことが出来ている。　　　　　　　　　　　　　　　　　</t>
    </r>
    <r>
      <rPr>
        <sz val="11"/>
        <color rgb="FFFF0000"/>
        <rFont val="ＭＳ ゴシック"/>
        <family val="3"/>
        <charset val="128"/>
      </rPr>
      <t>　　　　</t>
    </r>
    <r>
      <rPr>
        <sz val="11"/>
        <rFont val="ＭＳ ゴシック"/>
        <family val="3"/>
        <charset val="128"/>
      </rPr>
      <t>⑥汚水処理原価について，経費節減を進めたことにより類似団体平均値を下回っているが，施設の老朽化に伴い維持管理費用の増加が予想されるため，経費の節減を継続する。　　</t>
    </r>
    <r>
      <rPr>
        <sz val="11"/>
        <color rgb="FFFF0000"/>
        <rFont val="ＭＳ ゴシック"/>
        <family val="3"/>
        <charset val="128"/>
      </rPr>
      <t>　　　　　　　　　　　　　　</t>
    </r>
    <r>
      <rPr>
        <sz val="11"/>
        <rFont val="ＭＳ ゴシック"/>
        <family val="3"/>
        <charset val="128"/>
      </rPr>
      <t>⑧水洗化率については，管渠の整備を進めた結果，既に１００％を達成している。今後も，水洗化率を向上させるための整備費用が掛からないため，安定した経営が期待出来る。</t>
    </r>
    <rPh sb="54" eb="56">
      <t>キギョウ</t>
    </rPh>
    <rPh sb="56" eb="58">
      <t>カイケイ</t>
    </rPh>
    <rPh sb="60" eb="62">
      <t>イコウ</t>
    </rPh>
    <rPh sb="63" eb="64">
      <t>ヨウ</t>
    </rPh>
    <rPh sb="66" eb="68">
      <t>ケイヒ</t>
    </rPh>
    <rPh sb="69" eb="71">
      <t>ゾウカ</t>
    </rPh>
    <rPh sb="76" eb="79">
      <t>ゼンネンド</t>
    </rPh>
    <rPh sb="80" eb="82">
      <t>ヒカク</t>
    </rPh>
    <rPh sb="85" eb="88">
      <t>シュウエキテキ</t>
    </rPh>
    <rPh sb="88" eb="90">
      <t>シュウシ</t>
    </rPh>
    <rPh sb="90" eb="92">
      <t>ヒリツ</t>
    </rPh>
    <rPh sb="93" eb="95">
      <t>ゲンショウ</t>
    </rPh>
    <rPh sb="302" eb="304">
      <t>シセツ</t>
    </rPh>
    <rPh sb="305" eb="308">
      <t>ロウキュウカ</t>
    </rPh>
    <rPh sb="309" eb="310">
      <t>トモナ</t>
    </rPh>
    <rPh sb="311" eb="313">
      <t>イジ</t>
    </rPh>
    <rPh sb="313" eb="315">
      <t>カンリ</t>
    </rPh>
    <rPh sb="315" eb="317">
      <t>ヒヨウ</t>
    </rPh>
    <rPh sb="318" eb="320">
      <t>ゾウカ</t>
    </rPh>
    <rPh sb="321" eb="323">
      <t>ヨソウ</t>
    </rPh>
    <rPh sb="329" eb="331">
      <t>ケイヒ</t>
    </rPh>
    <rPh sb="332" eb="334">
      <t>セツゲン</t>
    </rPh>
    <rPh sb="335" eb="337">
      <t>ケイゾク</t>
    </rPh>
    <phoneticPr fontId="4"/>
  </si>
  <si>
    <t>現在は，管渠の耐用年数が残っており改修費用が発生していないことから，黒字経営になっている。　将来は，管渠の更新により多大な費用の発生が予想されるため，更なる経費節減を進めるとともに，将来にわたり安定的に事業を継続するため中長期的な経営計画として経営戦略の策定や,施設全体の持続的な機能保全及びライフサイクルコストの低減になるストックマネジメント計画の策定に取り組む必要がある。</t>
    <rPh sb="111" eb="112">
      <t>チョウ</t>
    </rPh>
    <rPh sb="122" eb="124">
      <t>ケイエイ</t>
    </rPh>
    <rPh sb="124" eb="126">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</si>
</sst>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1E-4657-B6F3-7114D77EB3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611E-4657-B6F3-7114D77EB3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55-4A0A-84E3-9444F4A211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6355-4A0A-84E3-9444F4A211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3F1-401B-9F84-AACC675647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53F1-401B-9F84-AACC675647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128.16</c:v>
                </c:pt>
                <c:pt idx="1">
                  <c:v>147.88999999999999</c:v>
                </c:pt>
                <c:pt idx="2">
                  <c:v>174.02</c:v>
                </c:pt>
                <c:pt idx="3">
                  <c:v>179.56</c:v>
                </c:pt>
                <c:pt idx="4">
                  <c:v>145.38</c:v>
                </c:pt>
              </c:numCache>
            </c:numRef>
          </c:val>
          <c:extLst>
            <c:ext xmlns:c16="http://schemas.microsoft.com/office/drawing/2014/chart" uri="{C3380CC4-5D6E-409C-BE32-E72D297353CC}">
              <c16:uniqueId val="{00000000-923F-4D82-BFD7-4F7839EFB2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3F-4D82-BFD7-4F7839EFB2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6-4158-A959-F6739846B2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6-4158-A959-F6739846B2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4-478B-BC47-43F0E01724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4-478B-BC47-43F0E01724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C-4822-BC5E-8AD11E33D7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C-4822-BC5E-8AD11E33D7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A-4548-AF28-33B915BBAC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A-4548-AF28-33B915BBAC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8.98</c:v>
                </c:pt>
              </c:numCache>
            </c:numRef>
          </c:val>
          <c:extLst>
            <c:ext xmlns:c16="http://schemas.microsoft.com/office/drawing/2014/chart" uri="{C3380CC4-5D6E-409C-BE32-E72D297353CC}">
              <c16:uniqueId val="{00000000-4FA8-4A50-9EED-F79C87F6CC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4FA8-4A50-9EED-F79C87F6CC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126.78</c:v>
                </c:pt>
                <c:pt idx="1">
                  <c:v>147.9</c:v>
                </c:pt>
                <c:pt idx="2">
                  <c:v>176.08</c:v>
                </c:pt>
                <c:pt idx="3">
                  <c:v>183.56</c:v>
                </c:pt>
                <c:pt idx="4">
                  <c:v>146.37</c:v>
                </c:pt>
              </c:numCache>
            </c:numRef>
          </c:val>
          <c:extLst>
            <c:ext xmlns:c16="http://schemas.microsoft.com/office/drawing/2014/chart" uri="{C3380CC4-5D6E-409C-BE32-E72D297353CC}">
              <c16:uniqueId val="{00000000-A41C-4CBA-BE0A-17CBDEE3E9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A41C-4CBA-BE0A-17CBDEE3E9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199.12</c:v>
                </c:pt>
                <c:pt idx="1">
                  <c:v>171.45</c:v>
                </c:pt>
                <c:pt idx="2">
                  <c:v>144</c:v>
                </c:pt>
                <c:pt idx="3">
                  <c:v>138.29</c:v>
                </c:pt>
                <c:pt idx="4">
                  <c:v>173.16</c:v>
                </c:pt>
              </c:numCache>
            </c:numRef>
          </c:val>
          <c:extLst>
            <c:ext xmlns:c16="http://schemas.microsoft.com/office/drawing/2014/chart" uri="{C3380CC4-5D6E-409C-BE32-E72D297353CC}">
              <c16:uniqueId val="{00000000-556B-4C9F-B358-5D02392F61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556B-4C9F-B358-5D02392F61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茨城県　ひたちなか・東海広域事務組合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0.21</v>
      </c>
      <c r="Q10" s="45"/>
      <c r="R10" s="45"/>
      <c r="S10" s="45"/>
      <c r="T10" s="45"/>
      <c r="U10" s="45"/>
      <c r="V10" s="45"/>
      <c r="W10" s="45">
        <f>データ!Q6</f>
        <v>100</v>
      </c>
      <c r="X10" s="45"/>
      <c r="Y10" s="45"/>
      <c r="Z10" s="45"/>
      <c r="AA10" s="45"/>
      <c r="AB10" s="45"/>
      <c r="AC10" s="45"/>
      <c r="AD10" s="50">
        <f>データ!R6</f>
        <v>4536</v>
      </c>
      <c r="AE10" s="50"/>
      <c r="AF10" s="50"/>
      <c r="AG10" s="50"/>
      <c r="AH10" s="50"/>
      <c r="AI10" s="50"/>
      <c r="AJ10" s="50"/>
      <c r="AK10" s="2"/>
      <c r="AL10" s="50">
        <f>データ!V6</f>
        <v>409</v>
      </c>
      <c r="AM10" s="50"/>
      <c r="AN10" s="50"/>
      <c r="AO10" s="50"/>
      <c r="AP10" s="50"/>
      <c r="AQ10" s="50"/>
      <c r="AR10" s="50"/>
      <c r="AS10" s="50"/>
      <c r="AT10" s="45">
        <f>データ!W6</f>
        <v>11.95</v>
      </c>
      <c r="AU10" s="45"/>
      <c r="AV10" s="45"/>
      <c r="AW10" s="45"/>
      <c r="AX10" s="45"/>
      <c r="AY10" s="45"/>
      <c r="AZ10" s="45"/>
      <c r="BA10" s="45"/>
      <c r="BB10" s="45">
        <f>データ!X6</f>
        <v>34.229999999999997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44</v>
      </c>
      <c r="O86" s="26" t="str">
        <f>データ!EO6</f>
        <v>【0.23】</v>
      </c>
    </row>
  </sheetData>
  <sheetProtection algorithmName="SHA-512" hashValue="uot0Ac2QMnAn43AsAQkHyZ6SqpuVqf7wv+Kn6delWLH0qIkYEY23isEzMfpBWE3TDqTfKFKVoyohvKMH1EIuXA==" saltValue="4bgRtHzef9+fg1Ev8o+L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89354</v>
      </c>
      <c r="D6" s="33">
        <f t="shared" si="3"/>
        <v>47</v>
      </c>
      <c r="E6" s="33">
        <f t="shared" si="3"/>
        <v>17</v>
      </c>
      <c r="F6" s="33">
        <f t="shared" si="3"/>
        <v>1</v>
      </c>
      <c r="G6" s="33">
        <f t="shared" si="3"/>
        <v>0</v>
      </c>
      <c r="H6" s="33" t="str">
        <f t="shared" si="3"/>
        <v>茨城県　ひたちなか・東海広域事務組合</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0.21</v>
      </c>
      <c r="Q6" s="34">
        <f t="shared" si="3"/>
        <v>100</v>
      </c>
      <c r="R6" s="34">
        <f t="shared" si="3"/>
        <v>4536</v>
      </c>
      <c r="S6" s="34" t="str">
        <f t="shared" si="3"/>
        <v>-</v>
      </c>
      <c r="T6" s="34" t="str">
        <f t="shared" si="3"/>
        <v>-</v>
      </c>
      <c r="U6" s="34" t="str">
        <f t="shared" si="3"/>
        <v>-</v>
      </c>
      <c r="V6" s="34">
        <f t="shared" si="3"/>
        <v>409</v>
      </c>
      <c r="W6" s="34">
        <f t="shared" si="3"/>
        <v>11.95</v>
      </c>
      <c r="X6" s="34">
        <f t="shared" si="3"/>
        <v>34.229999999999997</v>
      </c>
      <c r="Y6" s="35">
        <f>IF(Y7="",NA(),Y7)</f>
        <v>128.16</v>
      </c>
      <c r="Z6" s="35">
        <f t="shared" ref="Z6:AH6" si="4">IF(Z7="",NA(),Z7)</f>
        <v>147.88999999999999</v>
      </c>
      <c r="AA6" s="35">
        <f t="shared" si="4"/>
        <v>174.02</v>
      </c>
      <c r="AB6" s="35">
        <f t="shared" si="4"/>
        <v>179.56</v>
      </c>
      <c r="AC6" s="35">
        <f t="shared" si="4"/>
        <v>145.38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8.98</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126.78</v>
      </c>
      <c r="BR6" s="35">
        <f t="shared" ref="BR6:BZ6" si="8">IF(BR7="",NA(),BR7)</f>
        <v>147.9</v>
      </c>
      <c r="BS6" s="35">
        <f t="shared" si="8"/>
        <v>176.08</v>
      </c>
      <c r="BT6" s="35">
        <f t="shared" si="8"/>
        <v>183.56</v>
      </c>
      <c r="BU6" s="35">
        <f t="shared" si="8"/>
        <v>146.37</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199.12</v>
      </c>
      <c r="CC6" s="35">
        <f t="shared" ref="CC6:CK6" si="9">IF(CC7="",NA(),CC7)</f>
        <v>171.45</v>
      </c>
      <c r="CD6" s="35">
        <f t="shared" si="9"/>
        <v>144</v>
      </c>
      <c r="CE6" s="35">
        <f t="shared" si="9"/>
        <v>138.29</v>
      </c>
      <c r="CF6" s="35">
        <f t="shared" si="9"/>
        <v>173.16</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89354</v>
      </c>
      <c r="D7" s="37">
        <v>47</v>
      </c>
      <c r="E7" s="37">
        <v>17</v>
      </c>
      <c r="F7" s="37">
        <v>1</v>
      </c>
      <c r="G7" s="37">
        <v>0</v>
      </c>
      <c r="H7" s="37" t="s">
        <v>99</v>
      </c>
      <c r="I7" s="37" t="s">
        <v>100</v>
      </c>
      <c r="J7" s="37" t="s">
        <v>101</v>
      </c>
      <c r="K7" s="37" t="s">
        <v>102</v>
      </c>
      <c r="L7" s="37" t="s">
        <v>103</v>
      </c>
      <c r="M7" s="37" t="s">
        <v>104</v>
      </c>
      <c r="N7" s="38" t="s">
        <v>105</v>
      </c>
      <c r="O7" s="38" t="s">
        <v>106</v>
      </c>
      <c r="P7" s="38">
        <v>0.21</v>
      </c>
      <c r="Q7" s="38">
        <v>100</v>
      </c>
      <c r="R7" s="38">
        <v>4536</v>
      </c>
      <c r="S7" s="38" t="s">
        <v>105</v>
      </c>
      <c r="T7" s="38" t="s">
        <v>105</v>
      </c>
      <c r="U7" s="38" t="s">
        <v>105</v>
      </c>
      <c r="V7" s="38">
        <v>409</v>
      </c>
      <c r="W7" s="38">
        <v>11.95</v>
      </c>
      <c r="X7" s="38">
        <v>34.229999999999997</v>
      </c>
      <c r="Y7" s="38">
        <v>128.16</v>
      </c>
      <c r="Z7" s="38">
        <v>147.88999999999999</v>
      </c>
      <c r="AA7" s="38">
        <v>174.02</v>
      </c>
      <c r="AB7" s="38">
        <v>179.56</v>
      </c>
      <c r="AC7" s="38">
        <v>145.38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8.98</v>
      </c>
      <c r="BK7" s="38">
        <v>1203.71</v>
      </c>
      <c r="BL7" s="38">
        <v>1162.3599999999999</v>
      </c>
      <c r="BM7" s="38">
        <v>1047.6500000000001</v>
      </c>
      <c r="BN7" s="38">
        <v>1124.26</v>
      </c>
      <c r="BO7" s="38">
        <v>1048.23</v>
      </c>
      <c r="BP7" s="38">
        <v>682.78</v>
      </c>
      <c r="BQ7" s="38">
        <v>126.78</v>
      </c>
      <c r="BR7" s="38">
        <v>147.9</v>
      </c>
      <c r="BS7" s="38">
        <v>176.08</v>
      </c>
      <c r="BT7" s="38">
        <v>183.56</v>
      </c>
      <c r="BU7" s="38">
        <v>146.37</v>
      </c>
      <c r="BV7" s="38">
        <v>69.739999999999995</v>
      </c>
      <c r="BW7" s="38">
        <v>68.209999999999994</v>
      </c>
      <c r="BX7" s="38">
        <v>74.040000000000006</v>
      </c>
      <c r="BY7" s="38">
        <v>80.58</v>
      </c>
      <c r="BZ7" s="38">
        <v>78.92</v>
      </c>
      <c r="CA7" s="38">
        <v>100.91</v>
      </c>
      <c r="CB7" s="38">
        <v>199.12</v>
      </c>
      <c r="CC7" s="38">
        <v>171.45</v>
      </c>
      <c r="CD7" s="38">
        <v>144</v>
      </c>
      <c r="CE7" s="38">
        <v>138.29</v>
      </c>
      <c r="CF7" s="38">
        <v>173.16</v>
      </c>
      <c r="CG7" s="38">
        <v>248.89</v>
      </c>
      <c r="CH7" s="38">
        <v>250.84</v>
      </c>
      <c r="CI7" s="38">
        <v>235.61</v>
      </c>
      <c r="CJ7" s="38">
        <v>216.21</v>
      </c>
      <c r="CK7" s="38">
        <v>220.31</v>
      </c>
      <c r="CL7" s="38">
        <v>136.86000000000001</v>
      </c>
      <c r="CM7" s="38" t="s">
        <v>105</v>
      </c>
      <c r="CN7" s="38" t="s">
        <v>105</v>
      </c>
      <c r="CO7" s="38" t="s">
        <v>105</v>
      </c>
      <c r="CP7" s="38" t="s">
        <v>105</v>
      </c>
      <c r="CQ7" s="38" t="s">
        <v>105</v>
      </c>
      <c r="CR7" s="38">
        <v>49.89</v>
      </c>
      <c r="CS7" s="38">
        <v>49.39</v>
      </c>
      <c r="CT7" s="38">
        <v>49.25</v>
      </c>
      <c r="CU7" s="38">
        <v>50.24</v>
      </c>
      <c r="CV7" s="38">
        <v>49.68</v>
      </c>
      <c r="CW7" s="38">
        <v>58.98</v>
      </c>
      <c r="CX7" s="38">
        <v>100</v>
      </c>
      <c r="CY7" s="38">
        <v>100</v>
      </c>
      <c r="CZ7" s="38">
        <v>100</v>
      </c>
      <c r="DA7" s="38">
        <v>100</v>
      </c>
      <c r="DB7" s="38">
        <v>100</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HISYS_SETUP</cp:lastModifiedBy>
  <dcterms:created xsi:type="dcterms:W3CDTF">2019-12-05T05:02:10Z</dcterms:created>
  <dcterms:modified xsi:type="dcterms:W3CDTF">2020-01-21T05:22:11Z</dcterms:modified>
  <cp:category/>
</cp:coreProperties>
</file>